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4750" windowHeight="7380" activeTab="0"/>
  </bookViews>
  <sheets>
    <sheet name="2021" sheetId="1" r:id="rId1"/>
    <sheet name="Лист1" sheetId="2" r:id="rId2"/>
  </sheets>
  <definedNames>
    <definedName name="Excel_BuiltIn_Print_Titles_1">'2021'!$6:$6</definedName>
    <definedName name="Z_CE6439A0_5E5D_421B_ABB2_722138EC3011_.wvu.PrintArea" localSheetId="0" hidden="1">'2021'!$A$1:$I$38</definedName>
    <definedName name="Z_CE6439A0_5E5D_421B_ABB2_722138EC3011_.wvu.PrintTitles" localSheetId="0" hidden="1">'2021'!$4:$6</definedName>
    <definedName name="_xlnm.Print_Titles" localSheetId="0">'2021'!$4:$6</definedName>
    <definedName name="_xlnm.Print_Area" localSheetId="0">'2021'!$A$1:$I$38</definedName>
  </definedNames>
  <calcPr fullCalcOnLoad="1"/>
</workbook>
</file>

<file path=xl/sharedStrings.xml><?xml version="1.0" encoding="utf-8"?>
<sst xmlns="http://schemas.openxmlformats.org/spreadsheetml/2006/main" count="45" uniqueCount="43">
  <si>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</si>
  <si>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</si>
  <si>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</si>
  <si>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</si>
  <si>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</si>
  <si>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</si>
  <si>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</si>
  <si>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</si>
  <si>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</si>
  <si>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</si>
  <si>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</si>
  <si>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</si>
  <si>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</si>
  <si>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</si>
  <si>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</si>
  <si>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</si>
  <si>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</si>
  <si>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</si>
  <si>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</si>
  <si>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</si>
  <si>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</si>
  <si>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</si>
  <si>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</si>
  <si>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</si>
  <si>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</si>
  <si>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</si>
  <si>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</si>
  <si>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</si>
  <si>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</si>
  <si>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</si>
  <si>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</si>
  <si>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</si>
  <si>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</si>
  <si>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</si>
  <si>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</si>
  <si>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</si>
  <si>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</si>
  <si>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Доходы бюджета закрытого административно-территориального образования  г.Заречного Пензенской области</t>
  </si>
  <si>
    <t xml:space="preserve"> -  налог, взимаемый в связи с применением упрощенной системы налогообложения</t>
  </si>
  <si>
    <t>по состоянию на  01.05.2021</t>
  </si>
  <si>
    <t>Исполнено за январь-апрель</t>
  </si>
  <si>
    <t>Уточненный план по состоянию на 01.05.2021</t>
  </si>
  <si>
    <t xml:space="preserve">Темп роста (снижения) 
января-апреля 2021 к январю-апрелю 2020 года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</si>
</sst>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5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Alignment="1">
      <alignment wrapText="1"/>
    </xf>
    <xf numFmtId="0" fontId="30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173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/>
      <protection locked="0"/>
    </xf>
    <xf numFmtId="17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vertical="center" wrapText="1"/>
    </xf>
    <xf numFmtId="173" fontId="23" fillId="0" borderId="25" xfId="0" applyNumberFormat="1" applyFont="1" applyFill="1" applyBorder="1" applyAlignment="1" applyProtection="1">
      <alignment horizontal="right" vertical="center"/>
      <protection locked="0"/>
    </xf>
    <xf numFmtId="3" fontId="23" fillId="0" borderId="21" xfId="0" applyNumberFormat="1" applyFont="1" applyFill="1" applyBorder="1" applyAlignment="1" applyProtection="1">
      <alignment horizontal="right"/>
      <protection locked="0"/>
    </xf>
    <xf numFmtId="3" fontId="22" fillId="0" borderId="21" xfId="0" applyNumberFormat="1" applyFont="1" applyFill="1" applyBorder="1" applyAlignment="1" applyProtection="1">
      <alignment horizontal="right"/>
      <protection locked="0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 applyProtection="1">
      <alignment horizontal="center" vertical="top"/>
      <protection locked="0"/>
    </xf>
    <xf numFmtId="3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NumberFormat="1" applyFont="1" applyFill="1" applyBorder="1" applyAlignment="1" applyProtection="1">
      <alignment vertical="top"/>
      <protection locked="0"/>
    </xf>
    <xf numFmtId="0" fontId="19" fillId="0" borderId="2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23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vertical="center" wrapText="1"/>
    </xf>
    <xf numFmtId="3" fontId="20" fillId="5" borderId="28" xfId="0" applyNumberFormat="1" applyFont="1" applyFill="1" applyBorder="1" applyAlignment="1">
      <alignment horizontal="center" vertical="center" wrapText="1"/>
    </xf>
    <xf numFmtId="49" fontId="20" fillId="5" borderId="29" xfId="0" applyNumberFormat="1" applyFont="1" applyFill="1" applyBorder="1" applyAlignment="1">
      <alignment vertical="center" wrapText="1"/>
    </xf>
    <xf numFmtId="49" fontId="20" fillId="5" borderId="28" xfId="0" applyNumberFormat="1" applyFont="1" applyFill="1" applyBorder="1" applyAlignment="1">
      <alignment vertical="center" wrapText="1"/>
    </xf>
    <xf numFmtId="3" fontId="19" fillId="5" borderId="30" xfId="0" applyNumberFormat="1" applyFont="1" applyFill="1" applyBorder="1" applyAlignment="1">
      <alignment vertical="center" wrapText="1"/>
    </xf>
    <xf numFmtId="3" fontId="19" fillId="5" borderId="28" xfId="0" applyNumberFormat="1" applyFont="1" applyFill="1" applyBorder="1" applyAlignment="1">
      <alignment vertical="center" wrapText="1"/>
    </xf>
    <xf numFmtId="173" fontId="19" fillId="5" borderId="29" xfId="0" applyNumberFormat="1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20" xfId="0" applyNumberFormat="1" applyFont="1" applyFill="1" applyBorder="1" applyAlignment="1">
      <alignment wrapText="1"/>
    </xf>
    <xf numFmtId="0" fontId="29" fillId="0" borderId="32" xfId="0" applyNumberFormat="1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30" fillId="0" borderId="35" xfId="0" applyNumberFormat="1" applyFont="1" applyFill="1" applyBorder="1" applyAlignment="1">
      <alignment horizontal="center" vertical="center" wrapText="1"/>
    </xf>
    <xf numFmtId="3" fontId="30" fillId="0" borderId="34" xfId="0" applyNumberFormat="1" applyFont="1" applyFill="1" applyBorder="1" applyAlignment="1">
      <alignment horizontal="center" vertical="center" wrapText="1"/>
    </xf>
    <xf numFmtId="3" fontId="30" fillId="0" borderId="36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37" xfId="0" applyFont="1" applyFill="1" applyBorder="1" applyAlignment="1" applyProtection="1">
      <alignment horizontal="center" vertical="center" wrapText="1"/>
      <protection locked="0"/>
    </xf>
    <xf numFmtId="0" fontId="29" fillId="0" borderId="38" xfId="0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19" fillId="5" borderId="40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 applyProtection="1">
      <alignment horizontal="right"/>
      <protection locked="0"/>
    </xf>
    <xf numFmtId="3" fontId="22" fillId="0" borderId="41" xfId="0" applyNumberFormat="1" applyFont="1" applyFill="1" applyBorder="1" applyAlignment="1" applyProtection="1">
      <alignment horizontal="right" vertical="center"/>
      <protection locked="0"/>
    </xf>
    <xf numFmtId="3" fontId="22" fillId="0" borderId="41" xfId="0" applyNumberFormat="1" applyFont="1" applyFill="1" applyBorder="1" applyAlignment="1" applyProtection="1">
      <alignment horizontal="right"/>
      <protection locked="0"/>
    </xf>
    <xf numFmtId="173" fontId="22" fillId="0" borderId="41" xfId="0" applyNumberFormat="1" applyFont="1" applyFill="1" applyBorder="1" applyAlignment="1" applyProtection="1">
      <alignment horizontal="right" vertical="center"/>
      <protection locked="0"/>
    </xf>
    <xf numFmtId="3" fontId="19" fillId="0" borderId="41" xfId="0" applyNumberFormat="1" applyFont="1" applyFill="1" applyBorder="1" applyAlignment="1">
      <alignment horizontal="right" vertical="center" wrapText="1"/>
    </xf>
    <xf numFmtId="3" fontId="19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Zeros="0"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8" sqref="G38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00390625" style="3" customWidth="1"/>
    <col min="6" max="6" width="13.125" style="1" customWidth="1"/>
    <col min="7" max="7" width="12.125" style="1" customWidth="1"/>
    <col min="8" max="8" width="12.00390625" style="1" customWidth="1"/>
    <col min="9" max="9" width="11.375" style="18" customWidth="1"/>
    <col min="10" max="16384" width="10.625" style="4" customWidth="1"/>
  </cols>
  <sheetData>
    <row r="1" spans="1:9" ht="16.5">
      <c r="A1" s="98" t="s">
        <v>37</v>
      </c>
      <c r="B1" s="98"/>
      <c r="C1" s="98"/>
      <c r="D1" s="98"/>
      <c r="E1" s="98"/>
      <c r="F1" s="98"/>
      <c r="G1" s="98"/>
      <c r="H1" s="98"/>
      <c r="I1" s="98"/>
    </row>
    <row r="2" spans="1:9" ht="18.75" customHeight="1">
      <c r="A2" s="16"/>
      <c r="B2" s="99" t="s">
        <v>39</v>
      </c>
      <c r="C2" s="99"/>
      <c r="D2" s="99"/>
      <c r="E2" s="99"/>
      <c r="F2" s="99"/>
      <c r="G2" s="99"/>
      <c r="H2" s="99"/>
      <c r="I2" s="99"/>
    </row>
    <row r="3" spans="1:9" ht="15" customHeight="1" thickBot="1">
      <c r="A3" s="10"/>
      <c r="B3" s="10"/>
      <c r="C3" s="10"/>
      <c r="D3" s="10"/>
      <c r="E3" s="10"/>
      <c r="F3" s="29"/>
      <c r="G3" s="30"/>
      <c r="I3" s="15" t="s">
        <v>30</v>
      </c>
    </row>
    <row r="4" spans="1:9" ht="18.75">
      <c r="A4" s="44"/>
      <c r="B4" s="45"/>
      <c r="C4" s="95">
        <v>2020</v>
      </c>
      <c r="D4" s="96"/>
      <c r="E4" s="97"/>
      <c r="F4" s="95">
        <v>2021</v>
      </c>
      <c r="G4" s="96"/>
      <c r="H4" s="96"/>
      <c r="I4" s="97"/>
    </row>
    <row r="5" spans="1:9" ht="90.75" customHeight="1" thickBot="1">
      <c r="A5" s="67"/>
      <c r="B5" s="68"/>
      <c r="C5" s="69" t="s">
        <v>35</v>
      </c>
      <c r="D5" s="70" t="s">
        <v>34</v>
      </c>
      <c r="E5" s="84" t="s">
        <v>40</v>
      </c>
      <c r="F5" s="71" t="s">
        <v>33</v>
      </c>
      <c r="G5" s="85" t="s">
        <v>41</v>
      </c>
      <c r="H5" s="84" t="s">
        <v>40</v>
      </c>
      <c r="I5" s="31" t="s">
        <v>42</v>
      </c>
    </row>
    <row r="6" spans="1:10" s="19" customFormat="1" ht="16.5" thickBot="1">
      <c r="A6" s="72"/>
      <c r="B6" s="73">
        <v>1</v>
      </c>
      <c r="C6" s="74">
        <v>2</v>
      </c>
      <c r="D6" s="75">
        <v>3</v>
      </c>
      <c r="E6" s="86"/>
      <c r="F6" s="74">
        <v>5</v>
      </c>
      <c r="G6" s="75">
        <v>6</v>
      </c>
      <c r="H6" s="75">
        <v>8</v>
      </c>
      <c r="I6" s="73">
        <v>9</v>
      </c>
      <c r="J6" s="20"/>
    </row>
    <row r="7" spans="1:9" ht="15.75">
      <c r="A7" s="61" t="s">
        <v>0</v>
      </c>
      <c r="B7" s="62" t="s">
        <v>1</v>
      </c>
      <c r="C7" s="63"/>
      <c r="D7" s="64"/>
      <c r="E7" s="87"/>
      <c r="F7" s="65"/>
      <c r="G7" s="64"/>
      <c r="H7" s="64"/>
      <c r="I7" s="66"/>
    </row>
    <row r="8" spans="1:9" s="6" customFormat="1" ht="15.75">
      <c r="A8" s="46" t="s">
        <v>32</v>
      </c>
      <c r="B8" s="47" t="s">
        <v>12</v>
      </c>
      <c r="C8" s="42">
        <f aca="true" t="shared" si="0" ref="C8:H8">C10+C21</f>
        <v>461122</v>
      </c>
      <c r="D8" s="27">
        <f t="shared" si="0"/>
        <v>470515</v>
      </c>
      <c r="E8" s="27">
        <f t="shared" si="0"/>
        <v>135715</v>
      </c>
      <c r="F8" s="32">
        <f t="shared" si="0"/>
        <v>443679</v>
      </c>
      <c r="G8" s="25">
        <f t="shared" si="0"/>
        <v>443679</v>
      </c>
      <c r="H8" s="11">
        <f t="shared" si="0"/>
        <v>150827</v>
      </c>
      <c r="I8" s="33">
        <f>H8*100/E8</f>
        <v>111.13509928895111</v>
      </c>
    </row>
    <row r="9" spans="1:9" s="6" customFormat="1" ht="15.75">
      <c r="A9" s="48"/>
      <c r="B9" s="49" t="s">
        <v>2</v>
      </c>
      <c r="C9" s="42"/>
      <c r="D9" s="27"/>
      <c r="E9" s="88"/>
      <c r="F9" s="34"/>
      <c r="G9" s="22"/>
      <c r="H9" s="11"/>
      <c r="I9" s="33"/>
    </row>
    <row r="10" spans="1:9" s="8" customFormat="1" ht="15.75">
      <c r="A10" s="48"/>
      <c r="B10" s="50" t="s">
        <v>14</v>
      </c>
      <c r="C10" s="42">
        <f aca="true" t="shared" si="1" ref="C10:H10">SUM(C11:C20)</f>
        <v>382514</v>
      </c>
      <c r="D10" s="27">
        <f t="shared" si="1"/>
        <v>387931</v>
      </c>
      <c r="E10" s="27">
        <f t="shared" si="1"/>
        <v>110141</v>
      </c>
      <c r="F10" s="32">
        <f t="shared" si="1"/>
        <v>401537</v>
      </c>
      <c r="G10" s="25">
        <f t="shared" si="1"/>
        <v>401537</v>
      </c>
      <c r="H10" s="11">
        <f t="shared" si="1"/>
        <v>132644</v>
      </c>
      <c r="I10" s="33">
        <f aca="true" t="shared" si="2" ref="I10:I19">H10*100/E10</f>
        <v>120.43108379259313</v>
      </c>
    </row>
    <row r="11" spans="1:9" s="8" customFormat="1" ht="15.75">
      <c r="A11" s="48"/>
      <c r="B11" s="51" t="s">
        <v>15</v>
      </c>
      <c r="C11" s="78">
        <v>303100</v>
      </c>
      <c r="D11" s="14">
        <v>306493</v>
      </c>
      <c r="E11" s="89">
        <v>86148</v>
      </c>
      <c r="F11" s="79">
        <v>322500</v>
      </c>
      <c r="G11" s="78">
        <v>322500</v>
      </c>
      <c r="H11" s="14">
        <v>95395</v>
      </c>
      <c r="I11" s="33">
        <f t="shared" si="2"/>
        <v>110.73385336862144</v>
      </c>
    </row>
    <row r="12" spans="1:9" s="8" customFormat="1" ht="31.5">
      <c r="A12" s="48"/>
      <c r="B12" s="52" t="s">
        <v>16</v>
      </c>
      <c r="C12" s="76">
        <v>1608</v>
      </c>
      <c r="D12" s="14">
        <v>1579</v>
      </c>
      <c r="E12" s="89">
        <v>519</v>
      </c>
      <c r="F12" s="80">
        <v>2012</v>
      </c>
      <c r="G12" s="76">
        <v>2012</v>
      </c>
      <c r="H12" s="14">
        <v>543</v>
      </c>
      <c r="I12" s="33">
        <f t="shared" si="2"/>
        <v>104.6242774566474</v>
      </c>
    </row>
    <row r="13" spans="1:9" s="8" customFormat="1" ht="31.5">
      <c r="A13" s="48"/>
      <c r="B13" s="52" t="s">
        <v>38</v>
      </c>
      <c r="C13" s="76">
        <v>14252</v>
      </c>
      <c r="D13" s="14">
        <v>14633</v>
      </c>
      <c r="E13" s="89">
        <v>4915</v>
      </c>
      <c r="F13" s="80">
        <v>27850</v>
      </c>
      <c r="G13" s="76">
        <v>27850</v>
      </c>
      <c r="H13" s="14">
        <v>13318</v>
      </c>
      <c r="I13" s="33">
        <f t="shared" si="2"/>
        <v>270.96642929806717</v>
      </c>
    </row>
    <row r="14" spans="1:9" s="8" customFormat="1" ht="31.5">
      <c r="A14" s="48"/>
      <c r="B14" s="52" t="s">
        <v>17</v>
      </c>
      <c r="C14" s="76">
        <v>17850</v>
      </c>
      <c r="D14" s="14">
        <v>18097</v>
      </c>
      <c r="E14" s="89">
        <v>8398</v>
      </c>
      <c r="F14" s="80">
        <v>4000</v>
      </c>
      <c r="G14" s="76">
        <v>4000</v>
      </c>
      <c r="H14" s="14">
        <v>4717</v>
      </c>
      <c r="I14" s="33">
        <f t="shared" si="2"/>
        <v>56.16813527030245</v>
      </c>
    </row>
    <row r="15" spans="1:9" s="8" customFormat="1" ht="15.75">
      <c r="A15" s="48"/>
      <c r="B15" s="52" t="s">
        <v>18</v>
      </c>
      <c r="C15" s="76">
        <v>726</v>
      </c>
      <c r="D15" s="14">
        <v>724</v>
      </c>
      <c r="E15" s="89">
        <v>624</v>
      </c>
      <c r="F15" s="80">
        <v>600</v>
      </c>
      <c r="G15" s="76">
        <v>600</v>
      </c>
      <c r="H15" s="14">
        <v>111</v>
      </c>
      <c r="I15" s="33">
        <f t="shared" si="2"/>
        <v>17.78846153846154</v>
      </c>
    </row>
    <row r="16" spans="1:9" s="8" customFormat="1" ht="31.5">
      <c r="A16" s="48"/>
      <c r="B16" s="52" t="s">
        <v>19</v>
      </c>
      <c r="C16" s="76">
        <v>3000</v>
      </c>
      <c r="D16" s="14">
        <v>3112</v>
      </c>
      <c r="E16" s="89">
        <v>1001</v>
      </c>
      <c r="F16" s="80">
        <v>4200</v>
      </c>
      <c r="G16" s="76">
        <v>4200</v>
      </c>
      <c r="H16" s="14">
        <v>7215</v>
      </c>
      <c r="I16" s="33">
        <f t="shared" si="2"/>
        <v>720.7792207792207</v>
      </c>
    </row>
    <row r="17" spans="1:9" s="8" customFormat="1" ht="15.75">
      <c r="A17" s="48"/>
      <c r="B17" s="52" t="s">
        <v>31</v>
      </c>
      <c r="C17" s="76">
        <v>17755</v>
      </c>
      <c r="D17" s="14">
        <v>18705</v>
      </c>
      <c r="E17" s="89">
        <v>730</v>
      </c>
      <c r="F17" s="80">
        <v>20630</v>
      </c>
      <c r="G17" s="76">
        <v>20630</v>
      </c>
      <c r="H17" s="14">
        <v>1099</v>
      </c>
      <c r="I17" s="33">
        <f t="shared" si="2"/>
        <v>150.54794520547946</v>
      </c>
    </row>
    <row r="18" spans="1:9" s="8" customFormat="1" ht="15.75">
      <c r="A18" s="48"/>
      <c r="B18" s="51" t="s">
        <v>20</v>
      </c>
      <c r="C18" s="78">
        <v>18270</v>
      </c>
      <c r="D18" s="14">
        <v>18424</v>
      </c>
      <c r="E18" s="89">
        <v>5988</v>
      </c>
      <c r="F18" s="79">
        <v>14490</v>
      </c>
      <c r="G18" s="78">
        <v>14490</v>
      </c>
      <c r="H18" s="14">
        <v>8436</v>
      </c>
      <c r="I18" s="33">
        <f t="shared" si="2"/>
        <v>140.88176352705412</v>
      </c>
    </row>
    <row r="19" spans="1:9" s="8" customFormat="1" ht="15.75">
      <c r="A19" s="48"/>
      <c r="B19" s="51" t="s">
        <v>21</v>
      </c>
      <c r="C19" s="78">
        <v>5953</v>
      </c>
      <c r="D19" s="14">
        <v>6164</v>
      </c>
      <c r="E19" s="89">
        <v>1818</v>
      </c>
      <c r="F19" s="79">
        <v>5255</v>
      </c>
      <c r="G19" s="78">
        <v>5255</v>
      </c>
      <c r="H19" s="14">
        <v>1810</v>
      </c>
      <c r="I19" s="33">
        <f t="shared" si="2"/>
        <v>99.55995599559957</v>
      </c>
    </row>
    <row r="20" spans="1:9" s="8" customFormat="1" ht="47.25">
      <c r="A20" s="48"/>
      <c r="B20" s="52" t="s">
        <v>22</v>
      </c>
      <c r="C20" s="43"/>
      <c r="D20" s="24"/>
      <c r="E20" s="90"/>
      <c r="F20" s="35"/>
      <c r="G20" s="21"/>
      <c r="H20" s="14"/>
      <c r="I20" s="33"/>
    </row>
    <row r="21" spans="1:10" s="8" customFormat="1" ht="15.75">
      <c r="A21" s="48"/>
      <c r="B21" s="53" t="s">
        <v>23</v>
      </c>
      <c r="C21" s="42">
        <f aca="true" t="shared" si="3" ref="C21:H21">SUM(C22:C27)</f>
        <v>78608</v>
      </c>
      <c r="D21" s="27">
        <f t="shared" si="3"/>
        <v>82584</v>
      </c>
      <c r="E21" s="27">
        <f t="shared" si="3"/>
        <v>25574</v>
      </c>
      <c r="F21" s="32">
        <f t="shared" si="3"/>
        <v>42142</v>
      </c>
      <c r="G21" s="25">
        <f t="shared" si="3"/>
        <v>42142</v>
      </c>
      <c r="H21" s="11">
        <f t="shared" si="3"/>
        <v>18183</v>
      </c>
      <c r="I21" s="33">
        <f aca="true" t="shared" si="4" ref="I21:I29">H21*100/E21</f>
        <v>71.09955423476968</v>
      </c>
      <c r="J21" s="23"/>
    </row>
    <row r="22" spans="1:10" s="8" customFormat="1" ht="47.25">
      <c r="A22" s="48"/>
      <c r="B22" s="52" t="s">
        <v>24</v>
      </c>
      <c r="C22" s="76">
        <v>36422</v>
      </c>
      <c r="D22" s="14">
        <v>38315</v>
      </c>
      <c r="E22" s="89">
        <v>12788</v>
      </c>
      <c r="F22" s="80">
        <v>39235</v>
      </c>
      <c r="G22" s="76">
        <v>39235</v>
      </c>
      <c r="H22" s="14">
        <v>15021</v>
      </c>
      <c r="I22" s="33">
        <f t="shared" si="4"/>
        <v>117.46168282765092</v>
      </c>
      <c r="J22" s="23"/>
    </row>
    <row r="23" spans="1:10" s="8" customFormat="1" ht="31.5">
      <c r="A23" s="48"/>
      <c r="B23" s="52" t="s">
        <v>25</v>
      </c>
      <c r="C23" s="76">
        <v>86</v>
      </c>
      <c r="D23" s="14">
        <v>72</v>
      </c>
      <c r="E23" s="89">
        <v>66</v>
      </c>
      <c r="F23" s="80">
        <v>81</v>
      </c>
      <c r="G23" s="76">
        <v>81</v>
      </c>
      <c r="H23" s="14">
        <v>82</v>
      </c>
      <c r="I23" s="33">
        <f t="shared" si="4"/>
        <v>124.24242424242425</v>
      </c>
      <c r="J23" s="23"/>
    </row>
    <row r="24" spans="1:10" s="8" customFormat="1" ht="31.5">
      <c r="A24" s="48"/>
      <c r="B24" s="52" t="s">
        <v>26</v>
      </c>
      <c r="C24" s="76">
        <v>1839</v>
      </c>
      <c r="D24" s="14">
        <v>2175</v>
      </c>
      <c r="E24" s="89">
        <v>704</v>
      </c>
      <c r="F24" s="80">
        <v>1518</v>
      </c>
      <c r="G24" s="76">
        <v>1518</v>
      </c>
      <c r="H24" s="14">
        <v>1446</v>
      </c>
      <c r="I24" s="33">
        <f t="shared" si="4"/>
        <v>205.39772727272728</v>
      </c>
      <c r="J24" s="23"/>
    </row>
    <row r="25" spans="1:10" s="8" customFormat="1" ht="31.5">
      <c r="A25" s="48"/>
      <c r="B25" s="52" t="s">
        <v>27</v>
      </c>
      <c r="C25" s="14">
        <v>37557</v>
      </c>
      <c r="D25" s="14">
        <v>38040</v>
      </c>
      <c r="E25" s="89">
        <v>10917</v>
      </c>
      <c r="F25" s="80"/>
      <c r="G25" s="14"/>
      <c r="H25" s="14">
        <v>386</v>
      </c>
      <c r="I25" s="33">
        <f t="shared" si="4"/>
        <v>3.5357699001557203</v>
      </c>
      <c r="J25" s="23"/>
    </row>
    <row r="26" spans="1:10" s="8" customFormat="1" ht="15.75">
      <c r="A26" s="48"/>
      <c r="B26" s="52" t="s">
        <v>28</v>
      </c>
      <c r="C26" s="76">
        <v>1052</v>
      </c>
      <c r="D26" s="14">
        <v>2016</v>
      </c>
      <c r="E26" s="89">
        <v>831</v>
      </c>
      <c r="F26" s="80">
        <v>1308</v>
      </c>
      <c r="G26" s="76">
        <v>1308</v>
      </c>
      <c r="H26" s="14">
        <v>982</v>
      </c>
      <c r="I26" s="33">
        <f t="shared" si="4"/>
        <v>118.17087845968712</v>
      </c>
      <c r="J26" s="23"/>
    </row>
    <row r="27" spans="1:10" s="8" customFormat="1" ht="15.75">
      <c r="A27" s="48"/>
      <c r="B27" s="52" t="s">
        <v>29</v>
      </c>
      <c r="C27" s="76">
        <v>1652</v>
      </c>
      <c r="D27" s="14">
        <v>1966</v>
      </c>
      <c r="E27" s="89">
        <v>268</v>
      </c>
      <c r="F27" s="80"/>
      <c r="G27" s="76"/>
      <c r="H27" s="14">
        <v>266</v>
      </c>
      <c r="I27" s="33">
        <f t="shared" si="4"/>
        <v>99.25373134328358</v>
      </c>
      <c r="J27" s="23"/>
    </row>
    <row r="28" spans="1:9" s="7" customFormat="1" ht="15.75">
      <c r="A28" s="54" t="s">
        <v>4</v>
      </c>
      <c r="B28" s="55" t="s">
        <v>5</v>
      </c>
      <c r="C28" s="36">
        <f aca="true" t="shared" si="5" ref="C28:H28">C29+C33+C34+C35+C36+C37</f>
        <v>2117453.9</v>
      </c>
      <c r="D28" s="26">
        <f t="shared" si="5"/>
        <v>2067550.7</v>
      </c>
      <c r="E28" s="26">
        <f t="shared" si="5"/>
        <v>599009</v>
      </c>
      <c r="F28" s="81">
        <f t="shared" si="5"/>
        <v>1788017</v>
      </c>
      <c r="G28" s="26">
        <f t="shared" si="5"/>
        <v>1814998</v>
      </c>
      <c r="H28" s="12">
        <f t="shared" si="5"/>
        <v>649408</v>
      </c>
      <c r="I28" s="33">
        <f t="shared" si="4"/>
        <v>108.4137300107344</v>
      </c>
    </row>
    <row r="29" spans="1:9" s="7" customFormat="1" ht="15.75">
      <c r="A29" s="54"/>
      <c r="B29" s="56" t="s">
        <v>8</v>
      </c>
      <c r="C29" s="76">
        <f aca="true" t="shared" si="6" ref="C29:H29">C31+C32</f>
        <v>845032.9</v>
      </c>
      <c r="D29" s="17">
        <f t="shared" si="6"/>
        <v>845033</v>
      </c>
      <c r="E29" s="17">
        <v>281129</v>
      </c>
      <c r="F29" s="80">
        <f t="shared" si="6"/>
        <v>811663</v>
      </c>
      <c r="G29" s="76">
        <f t="shared" si="6"/>
        <v>811663</v>
      </c>
      <c r="H29" s="17">
        <f t="shared" si="6"/>
        <v>267889</v>
      </c>
      <c r="I29" s="33">
        <f t="shared" si="4"/>
        <v>95.29041827773015</v>
      </c>
    </row>
    <row r="30" spans="1:9" s="7" customFormat="1" ht="15.75">
      <c r="A30" s="54"/>
      <c r="B30" s="57" t="s">
        <v>2</v>
      </c>
      <c r="C30" s="37"/>
      <c r="D30" s="13"/>
      <c r="E30" s="92"/>
      <c r="F30" s="82"/>
      <c r="G30" s="9"/>
      <c r="H30" s="13"/>
      <c r="I30" s="33"/>
    </row>
    <row r="31" spans="1:9" s="7" customFormat="1" ht="63">
      <c r="A31" s="54"/>
      <c r="B31" s="56" t="s">
        <v>36</v>
      </c>
      <c r="C31" s="76">
        <v>831879</v>
      </c>
      <c r="D31" s="17">
        <v>831879</v>
      </c>
      <c r="E31" s="91">
        <v>276744</v>
      </c>
      <c r="F31" s="80">
        <v>793146</v>
      </c>
      <c r="G31" s="76">
        <v>793146</v>
      </c>
      <c r="H31" s="17">
        <v>264383</v>
      </c>
      <c r="I31" s="33">
        <f>H31*100/E31</f>
        <v>95.53341716532246</v>
      </c>
    </row>
    <row r="32" spans="1:9" s="7" customFormat="1" ht="31.5">
      <c r="A32" s="54"/>
      <c r="B32" s="56" t="s">
        <v>6</v>
      </c>
      <c r="C32" s="76">
        <v>13153.9</v>
      </c>
      <c r="D32" s="76">
        <v>13154</v>
      </c>
      <c r="E32" s="93">
        <v>4385</v>
      </c>
      <c r="F32" s="80">
        <v>18517</v>
      </c>
      <c r="G32" s="76">
        <v>18517</v>
      </c>
      <c r="H32" s="76">
        <v>3506</v>
      </c>
      <c r="I32" s="33">
        <f>H32*100/E32</f>
        <v>79.95438996579247</v>
      </c>
    </row>
    <row r="33" spans="1:9" s="7" customFormat="1" ht="15.75">
      <c r="A33" s="54"/>
      <c r="B33" s="56" t="s">
        <v>11</v>
      </c>
      <c r="C33" s="76">
        <v>200652</v>
      </c>
      <c r="D33" s="76">
        <v>153097</v>
      </c>
      <c r="E33" s="93">
        <v>31628</v>
      </c>
      <c r="F33" s="80">
        <v>155968</v>
      </c>
      <c r="G33" s="76">
        <v>160062</v>
      </c>
      <c r="H33" s="76">
        <v>57833</v>
      </c>
      <c r="I33" s="33">
        <f>H33*100/E33</f>
        <v>182.85380042999873</v>
      </c>
    </row>
    <row r="34" spans="1:9" s="7" customFormat="1" ht="15.75">
      <c r="A34" s="54"/>
      <c r="B34" s="56" t="s">
        <v>9</v>
      </c>
      <c r="C34" s="76">
        <v>867189</v>
      </c>
      <c r="D34" s="76">
        <v>864840.7</v>
      </c>
      <c r="E34" s="93">
        <v>264091</v>
      </c>
      <c r="F34" s="80">
        <v>802754</v>
      </c>
      <c r="G34" s="76">
        <v>806245</v>
      </c>
      <c r="H34" s="76">
        <v>312311</v>
      </c>
      <c r="I34" s="33">
        <f>H34*100/E34</f>
        <v>118.25885774221764</v>
      </c>
    </row>
    <row r="35" spans="1:9" s="7" customFormat="1" ht="15.75">
      <c r="A35" s="54"/>
      <c r="B35" s="56" t="s">
        <v>10</v>
      </c>
      <c r="C35" s="76">
        <v>204443</v>
      </c>
      <c r="D35" s="76">
        <v>204443</v>
      </c>
      <c r="E35" s="93">
        <v>22161</v>
      </c>
      <c r="F35" s="80">
        <v>17525</v>
      </c>
      <c r="G35" s="76">
        <v>36885</v>
      </c>
      <c r="H35" s="76">
        <v>11339</v>
      </c>
      <c r="I35" s="33">
        <f>H35*100/E35</f>
        <v>51.166463607237944</v>
      </c>
    </row>
    <row r="36" spans="1:9" s="7" customFormat="1" ht="63" hidden="1">
      <c r="A36" s="54"/>
      <c r="B36" s="58" t="s">
        <v>3</v>
      </c>
      <c r="C36" s="77"/>
      <c r="D36" s="77"/>
      <c r="E36" s="94"/>
      <c r="F36" s="83"/>
      <c r="G36" s="77"/>
      <c r="H36" s="77"/>
      <c r="I36" s="33"/>
    </row>
    <row r="37" spans="1:9" s="7" customFormat="1" ht="15.75">
      <c r="A37" s="54"/>
      <c r="B37" s="56" t="s">
        <v>13</v>
      </c>
      <c r="C37" s="76">
        <v>137</v>
      </c>
      <c r="D37" s="13">
        <v>137</v>
      </c>
      <c r="E37" s="92"/>
      <c r="F37" s="80">
        <v>107</v>
      </c>
      <c r="G37" s="76">
        <v>143</v>
      </c>
      <c r="H37" s="13">
        <v>36</v>
      </c>
      <c r="I37" s="33"/>
    </row>
    <row r="38" spans="1:10" s="5" customFormat="1" ht="16.5" thickBot="1">
      <c r="A38" s="59"/>
      <c r="B38" s="60" t="s">
        <v>7</v>
      </c>
      <c r="C38" s="38">
        <f aca="true" t="shared" si="7" ref="C38:H38">C8+C28</f>
        <v>2578575.9</v>
      </c>
      <c r="D38" s="39">
        <f t="shared" si="7"/>
        <v>2538065.7</v>
      </c>
      <c r="E38" s="39">
        <f t="shared" si="7"/>
        <v>734724</v>
      </c>
      <c r="F38" s="38">
        <f t="shared" si="7"/>
        <v>2231696</v>
      </c>
      <c r="G38" s="39">
        <f t="shared" si="7"/>
        <v>2258677</v>
      </c>
      <c r="H38" s="40">
        <f t="shared" si="7"/>
        <v>800235</v>
      </c>
      <c r="I38" s="41">
        <f>H38*100/E38</f>
        <v>108.91640942721348</v>
      </c>
      <c r="J38" s="28"/>
    </row>
  </sheetData>
  <sheetProtection/>
  <mergeCells count="4">
    <mergeCell ref="F4:I4"/>
    <mergeCell ref="A1:I1"/>
    <mergeCell ref="B2:I2"/>
    <mergeCell ref="C4:E4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9" sqref="T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ivakorina</cp:lastModifiedBy>
  <cp:lastPrinted>2020-02-18T11:40:46Z</cp:lastPrinted>
  <dcterms:created xsi:type="dcterms:W3CDTF">2010-12-14T11:31:26Z</dcterms:created>
  <dcterms:modified xsi:type="dcterms:W3CDTF">2021-05-05T07:52:56Z</dcterms:modified>
  <cp:category/>
  <cp:version/>
  <cp:contentType/>
  <cp:contentStatus/>
</cp:coreProperties>
</file>